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Střed\9. 602-014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5" r:id="rId3"/>
  </sheets>
  <definedNames>
    <definedName name="_xlnm.Print_Area" localSheetId="1">'000'!$A$1:$I$45</definedName>
    <definedName name="_xlnm.Print_Area" localSheetId="2">'SO 201'!$B$1:$I$43</definedName>
  </definedNames>
  <calcPr calcId="152511"/>
  <webPublishing codePage="0"/>
</workbook>
</file>

<file path=xl/calcChain.xml><?xml version="1.0" encoding="utf-8"?>
<calcChain xmlns="http://schemas.openxmlformats.org/spreadsheetml/2006/main">
  <c r="I40" i="5" l="1"/>
  <c r="O40" i="5" s="1"/>
  <c r="I36" i="5"/>
  <c r="O36" i="5" s="1"/>
  <c r="I31" i="5"/>
  <c r="O31" i="5" s="1"/>
  <c r="I27" i="5"/>
  <c r="O27" i="5" s="1"/>
  <c r="I23" i="5"/>
  <c r="I18" i="5"/>
  <c r="O18" i="5" s="1"/>
  <c r="I14" i="5"/>
  <c r="I9" i="5"/>
  <c r="O9" i="5" s="1"/>
  <c r="R8" i="5" s="1"/>
  <c r="I10" i="3"/>
  <c r="O10" i="3" s="1"/>
  <c r="O23" i="5" l="1"/>
  <c r="R22" i="5" s="1"/>
  <c r="Q22" i="5"/>
  <c r="I22" i="5" s="1"/>
  <c r="O14" i="5"/>
  <c r="R13" i="5" s="1"/>
  <c r="Q13" i="5"/>
  <c r="O22" i="5"/>
  <c r="R35" i="5"/>
  <c r="O35" i="5" s="1"/>
  <c r="Q35" i="5"/>
  <c r="I35" i="5" s="1"/>
  <c r="Q8" i="5"/>
  <c r="I8" i="5" s="1"/>
  <c r="I13" i="5"/>
  <c r="O8" i="5"/>
  <c r="O13" i="5"/>
  <c r="O2" i="5" l="1"/>
  <c r="D11" i="2" s="1"/>
  <c r="I3" i="5"/>
  <c r="C11" i="2" s="1"/>
  <c r="I42" i="3" l="1"/>
  <c r="O42" i="3" s="1"/>
  <c r="I38" i="3"/>
  <c r="O38" i="3" s="1"/>
  <c r="I34" i="3"/>
  <c r="O34" i="3" s="1"/>
  <c r="I30" i="3"/>
  <c r="O30" i="3" s="1"/>
  <c r="I26" i="3"/>
  <c r="O26" i="3" s="1"/>
  <c r="I22" i="3"/>
  <c r="I18" i="3"/>
  <c r="O18" i="3" s="1"/>
  <c r="I14" i="3"/>
  <c r="O14" i="3" l="1"/>
  <c r="Q9" i="3"/>
  <c r="O22" i="3"/>
  <c r="I9" i="3"/>
  <c r="I3" i="3" s="1"/>
  <c r="C10" i="2" s="1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<sst xmlns="http://schemas.openxmlformats.org/spreadsheetml/2006/main" count="291" uniqueCount="122">
  <si>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</si>
  <si>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</si>
  <si>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</si>
  <si>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</si>
  <si>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</si>
  <si>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</si>
  <si>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</si>
  <si>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</si>
  <si>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</si>
  <si>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</si>
  <si>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</si>
  <si>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</si>
  <si>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</si>
  <si>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</si>
  <si>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</si>
  <si>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</si>
  <si>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</si>
  <si>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</si>
  <si>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</si>
  <si>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</si>
  <si>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</si>
  <si>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</si>
  <si>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</si>
  <si>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</si>
  <si>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</si>
  <si>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</si>
  <si>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</si>
  <si>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</si>
  <si>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</si>
  <si>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</si>
  <si>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</si>
  <si>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</si>
  <si>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</si>
  <si>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</si>
  <si>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</si>
  <si>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</si>
  <si>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</si>
  <si>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</si>
  <si>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Ostatní konstrukce a práce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</si>
  <si>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</si>
  <si>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</si>
  <si>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</si>
  <si>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</si>
  <si>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</si>
  <si>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</si>
  <si>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</si>
  <si>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</si>
  <si>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</si>
  <si>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</si>
  <si>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</si>
  <si>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</si>
  <si>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</si>
  <si>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</si>
  <si>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</si>
  <si>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</si>
  <si>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</si>
  <si>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</si>
  <si>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</si>
  <si>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</si>
  <si>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</si>
  <si>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</si>
  <si>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</si>
  <si>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</si>
  <si>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</si>
  <si>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</si>
  <si>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</si>
  <si>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</si>
  <si>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</si>
  <si>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</si>
  <si>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</si>
  <si>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</si>
  <si>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</si>
  <si>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</si>
  <si>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</si>
  <si>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</si>
  <si>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</si>
  <si>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</si>
  <si>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00001</t>
  </si>
  <si>
    <t>Stavba: II/602 Přibyslavice, most 602-014 přes inundační příkop</t>
  </si>
  <si>
    <t>II/602 Přibyslavice, most 602-014 přes inundační příkop</t>
  </si>
  <si>
    <t>Most ev.č. 602-014</t>
  </si>
  <si>
    <t>Vytyčení veškerých inženýrských sítí v prostoru staveniště - popsáno v obchodních podmínkách  a v projektové dokumentaci</t>
  </si>
  <si>
    <t>00008</t>
  </si>
  <si>
    <t>T</t>
  </si>
  <si>
    <t>zahrnuje veškeré poplatky provozovateli skládky související s uložením odpadu na skládce.</t>
  </si>
  <si>
    <t>014112</t>
  </si>
  <si>
    <t>POPLATKY ZA SKLÁDKU TYP S-IO (INERTNÍ ODPAD)</t>
  </si>
  <si>
    <t>Asfaltové vrstvy.</t>
  </si>
  <si>
    <t>Zemní práce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</si>
  <si>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</si>
  <si>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</si>
  <si>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podkladních vrstev vozovky, včetně odvozu na skládku</t>
  </si>
  <si>
    <t>113338</t>
  </si>
  <si>
    <t>ODSTRAN PODKL ZPEVNĚNÝCH PLOCH S ASFALT POJIVEM, ODVOZ DO 20KM</t>
  </si>
  <si>
    <t>M</t>
  </si>
  <si>
    <t>11372</t>
  </si>
  <si>
    <t>FRÉZOVÁNÍ ZPEVNĚNÝCH PLOCH ASFALTOVÝCH</t>
  </si>
  <si>
    <t>Komunikace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</si>
  <si>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</si>
  <si>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</si>
  <si>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</si>
  <si>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574A44</t>
  </si>
  <si>
    <t>ASFALTOVÝ BETON PRO OBRUSNÉ VRSTVY ACO 11+, TL. 50MM</t>
  </si>
  <si>
    <t>Obrusná vrstva vozovky tl. 50 mm. ACO 11+.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</si>
  <si>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</si>
  <si>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</si>
  <si>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TL. 50MM</t>
  </si>
  <si>
    <t>919112</t>
  </si>
  <si>
    <t>ŘEZÁNÍ ASFALTOVÉHO KRYTU VOZOVEK TL DO 100MM</t>
  </si>
  <si>
    <t>položka zahrnuje řezání vozovkové vrstvy v předepsané tloušťce, včetně spotřeby vody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</si>
  <si>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</si>
  <si>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</si>
  <si>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 
nezahrnuje těsnící profil</t>
  </si>
  <si>
    <t>1.vrstva 0,05*50*8,00=20,000 [A]</t>
  </si>
  <si>
    <t>2. a 3.vrstva 0,05*50*8,00*2=40,000 [A]</t>
  </si>
  <si>
    <t>Ložná vrstva vozovky (2x). Tl. 50 mm. ACL 16+.</t>
  </si>
  <si>
    <t>1. vrstva 50,0*8,0=400,000 [A] 
2. vrstva 50,0*8,0=400,000 [B] 
Celkem: A+B=800,000 [C]</t>
  </si>
  <si>
    <t xml:space="preserve">50,0*8,0=400,000 [A] </t>
  </si>
  <si>
    <t>Na začátku úpravy 8,0=8,000 [A] 
Na konci úpravy 8,0=8,000 [B] 
Celkem: A+B=16,000 [C]</t>
  </si>
  <si>
    <t>Mezi obrusnou a ložnou vrstvou. 0,3 kg/m2.</t>
  </si>
  <si>
    <t>pol. 113338 2,2*40=88,000 [A]</t>
  </si>
  <si>
    <t>frézování stávajících vozovkových vrstev, odvoz na cestmistrovství Rosice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</si>
</sst>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99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0" fontId="0" fillId="0" borderId="1" xfId="6" applyFont="1" applyBorder="1" applyAlignment="1">
      <alignment horizontal="center" vertical="center"/>
    </xf>
    <xf numFmtId="166" fontId="0" fillId="0" borderId="1" xfId="6" applyNumberFormat="1" applyFont="1" applyBorder="1" applyAlignment="1">
      <alignment horizontal="center" vertical="center"/>
    </xf>
    <xf numFmtId="4" fontId="6" fillId="4" borderId="1" xfId="6" applyNumberFormat="1" applyFont="1" applyFill="1" applyBorder="1" applyAlignment="1">
      <alignment horizontal="center" vertical="center"/>
    </xf>
    <xf numFmtId="4" fontId="0" fillId="0" borderId="1" xfId="6" applyNumberFormat="1" applyFont="1" applyBorder="1" applyAlignment="1">
      <alignment horizontal="center" vertical="center"/>
    </xf>
    <xf numFmtId="0" fontId="2" fillId="2" borderId="0" xfId="6" applyFont="1" applyFill="1" applyAlignment="1">
      <alignment horizontal="left"/>
    </xf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87"/>
      <c r="B1" s="22"/>
      <c r="C1" s="22"/>
      <c r="D1" s="22"/>
      <c r="E1" s="22"/>
    </row>
    <row r="2" spans="1:5" ht="12.75" customHeight="1" x14ac:dyDescent="0.2">
      <c r="A2" s="87"/>
      <c r="B2" s="88" t="s">
        <v>39</v>
      </c>
      <c r="C2" s="22"/>
      <c r="D2" s="22"/>
      <c r="E2" s="22"/>
    </row>
    <row r="3" spans="1:5" ht="20.100000000000001" customHeight="1" x14ac:dyDescent="0.2">
      <c r="A3" s="87"/>
      <c r="B3" s="87"/>
      <c r="C3" s="22"/>
      <c r="D3" s="22"/>
      <c r="E3" s="22"/>
    </row>
    <row r="4" spans="1:5" ht="20.100000000000001" customHeight="1" x14ac:dyDescent="0.2">
      <c r="A4" s="22"/>
      <c r="B4" s="89" t="s">
        <v>78</v>
      </c>
      <c r="C4" s="87"/>
      <c r="D4" s="87"/>
      <c r="E4" s="22"/>
    </row>
    <row r="5" spans="1:5" ht="12.75" customHeight="1" x14ac:dyDescent="0.2">
      <c r="A5" s="22"/>
      <c r="B5" s="87" t="s">
        <v>40</v>
      </c>
      <c r="C5" s="87"/>
      <c r="D5" s="87"/>
      <c r="E5" s="22"/>
    </row>
    <row r="6" spans="1:5" ht="12.75" customHeight="1" x14ac:dyDescent="0.2">
      <c r="A6" s="22"/>
      <c r="B6" s="24" t="s">
        <v>41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42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43</v>
      </c>
      <c r="B9" s="27" t="s">
        <v>44</v>
      </c>
      <c r="C9" s="27" t="s">
        <v>45</v>
      </c>
      <c r="D9" s="27" t="s">
        <v>46</v>
      </c>
      <c r="E9" s="27" t="s">
        <v>47</v>
      </c>
    </row>
    <row r="10" spans="1:5" ht="12.75" customHeight="1" x14ac:dyDescent="0.2">
      <c r="A10" s="28" t="s">
        <v>48</v>
      </c>
      <c r="B10" s="28" t="s">
        <v>49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50</v>
      </c>
      <c r="B11" s="67" t="s">
        <v>80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51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1"/>
      <c r="D3" s="87"/>
      <c r="E3" s="66" t="s">
        <v>79</v>
      </c>
      <c r="F3" s="22"/>
      <c r="G3" s="33"/>
      <c r="H3" s="34" t="s">
        <v>52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53</v>
      </c>
      <c r="C4" s="91" t="s">
        <v>54</v>
      </c>
      <c r="D4" s="87"/>
      <c r="E4" s="32" t="s">
        <v>55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92"/>
      <c r="D5" s="93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0" t="s">
        <v>14</v>
      </c>
      <c r="B6" s="90" t="s">
        <v>16</v>
      </c>
      <c r="C6" s="90" t="s">
        <v>18</v>
      </c>
      <c r="D6" s="90" t="s">
        <v>56</v>
      </c>
      <c r="E6" s="90" t="s">
        <v>20</v>
      </c>
      <c r="F6" s="90" t="s">
        <v>22</v>
      </c>
      <c r="G6" s="90" t="s">
        <v>24</v>
      </c>
      <c r="H6" s="90" t="s">
        <v>57</v>
      </c>
      <c r="I6" s="90"/>
    </row>
    <row r="7" spans="1:18" ht="12.75" customHeight="1" x14ac:dyDescent="0.2">
      <c r="A7" s="90"/>
      <c r="B7" s="90"/>
      <c r="C7" s="90"/>
      <c r="D7" s="90"/>
      <c r="E7" s="90"/>
      <c r="F7" s="90"/>
      <c r="G7" s="90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0+I22+I26+I30+I34+I38+I42+I14+I18+I10</f>
        <v>0</v>
      </c>
      <c r="R9" s="23">
        <f>0+O26+O30+O34+O38+O22+O42+O14+O18+O10</f>
        <v>0</v>
      </c>
    </row>
    <row r="10" spans="1:18" customFormat="1" ht="25.5" customHeight="1" x14ac:dyDescent="0.2">
      <c r="A10" s="8" t="s">
        <v>33</v>
      </c>
      <c r="B10" s="11" t="s">
        <v>17</v>
      </c>
      <c r="C10" s="11" t="s">
        <v>77</v>
      </c>
      <c r="D10" s="8" t="s">
        <v>58</v>
      </c>
      <c r="E10" s="12" t="s">
        <v>81</v>
      </c>
      <c r="F10" s="77" t="s">
        <v>59</v>
      </c>
      <c r="G10" s="78">
        <v>1</v>
      </c>
      <c r="H10" s="79">
        <v>0</v>
      </c>
      <c r="I10" s="80">
        <f>ROUND(ROUND(H10,2)*ROUND(G10,3),2)</f>
        <v>0</v>
      </c>
      <c r="O10">
        <f>(I10*21)/100</f>
        <v>0</v>
      </c>
      <c r="P10" t="s">
        <v>12</v>
      </c>
    </row>
    <row r="11" spans="1:18" customFormat="1" x14ac:dyDescent="0.2">
      <c r="A11" s="16" t="s">
        <v>35</v>
      </c>
      <c r="E11" s="17" t="s">
        <v>5</v>
      </c>
    </row>
    <row r="12" spans="1:18" customFormat="1" x14ac:dyDescent="0.2">
      <c r="A12" s="18" t="s">
        <v>36</v>
      </c>
      <c r="E12" s="76" t="s">
        <v>5</v>
      </c>
    </row>
    <row r="13" spans="1:18" customFormat="1" x14ac:dyDescent="0.2">
      <c r="A13" t="s">
        <v>37</v>
      </c>
      <c r="E13" s="17" t="s">
        <v>5</v>
      </c>
    </row>
    <row r="14" spans="1:18" ht="12.75" customHeight="1" x14ac:dyDescent="0.2">
      <c r="A14" s="45"/>
      <c r="B14" s="11">
        <v>2</v>
      </c>
      <c r="C14" s="73" t="s">
        <v>60</v>
      </c>
      <c r="D14" s="8" t="s">
        <v>58</v>
      </c>
      <c r="E14" s="12" t="s">
        <v>61</v>
      </c>
      <c r="F14" s="13" t="s">
        <v>59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12.75" customHeight="1" x14ac:dyDescent="0.2">
      <c r="A18" s="45"/>
      <c r="B18" s="11">
        <v>3</v>
      </c>
      <c r="C18" s="73" t="s">
        <v>62</v>
      </c>
      <c r="D18" s="8" t="s">
        <v>58</v>
      </c>
      <c r="E18" s="12" t="s">
        <v>63</v>
      </c>
      <c r="F18" s="13" t="s">
        <v>59</v>
      </c>
      <c r="G18" s="14">
        <v>1</v>
      </c>
      <c r="H18" s="46">
        <v>0</v>
      </c>
      <c r="I18" s="15">
        <f>ROUND(ROUND(H18,2)*ROUND(G18,3),2)</f>
        <v>0</v>
      </c>
      <c r="J18" s="47"/>
      <c r="K18" s="47"/>
      <c r="L18" s="47"/>
      <c r="M18" s="47"/>
      <c r="N18" s="47"/>
      <c r="O18" s="47">
        <f>(I18*21)/100</f>
        <v>0</v>
      </c>
      <c r="P18" s="47" t="s">
        <v>12</v>
      </c>
      <c r="Q18" s="44"/>
    </row>
    <row r="19" spans="1:17" ht="12.75" customHeight="1" x14ac:dyDescent="0.2">
      <c r="A19" s="45"/>
      <c r="B19" s="47"/>
      <c r="C19" s="47"/>
      <c r="D19" s="47"/>
      <c r="E19" s="17" t="s">
        <v>5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4"/>
    </row>
    <row r="20" spans="1:17" ht="12.75" customHeight="1" x14ac:dyDescent="0.2">
      <c r="A20" s="45"/>
      <c r="B20" s="47"/>
      <c r="C20" s="47"/>
      <c r="D20" s="47"/>
      <c r="E20" s="19" t="s">
        <v>5</v>
      </c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4"/>
    </row>
    <row r="21" spans="1:17" ht="12.75" customHeight="1" x14ac:dyDescent="0.2">
      <c r="A21" s="45"/>
      <c r="B21" s="47"/>
      <c r="C21" s="47"/>
      <c r="D21" s="47"/>
      <c r="E21" s="17" t="s">
        <v>5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4"/>
    </row>
    <row r="22" spans="1:17" ht="25.5" x14ac:dyDescent="0.2">
      <c r="B22" s="48">
        <v>4</v>
      </c>
      <c r="C22" s="74" t="s">
        <v>64</v>
      </c>
      <c r="D22" s="49" t="s">
        <v>58</v>
      </c>
      <c r="E22" s="50" t="s">
        <v>65</v>
      </c>
      <c r="F22" s="51" t="s">
        <v>59</v>
      </c>
      <c r="G22" s="52">
        <v>1</v>
      </c>
      <c r="H22" s="53">
        <v>0</v>
      </c>
      <c r="I22" s="54">
        <f>ROUND(ROUND(H22,2)*ROUND(G22,3),2)</f>
        <v>0</v>
      </c>
      <c r="O22" s="23">
        <f>(I22*21)/100</f>
        <v>0</v>
      </c>
      <c r="P22" s="23" t="s">
        <v>12</v>
      </c>
    </row>
    <row r="23" spans="1:17" x14ac:dyDescent="0.2">
      <c r="E23" s="55"/>
    </row>
    <row r="24" spans="1:17" x14ac:dyDescent="0.2">
      <c r="E24" s="55"/>
    </row>
    <row r="25" spans="1:17" x14ac:dyDescent="0.2">
      <c r="E25" s="55"/>
    </row>
    <row r="26" spans="1:17" ht="25.5" x14ac:dyDescent="0.2">
      <c r="A26" s="49" t="s">
        <v>33</v>
      </c>
      <c r="B26" s="48">
        <v>5</v>
      </c>
      <c r="C26" s="74" t="s">
        <v>66</v>
      </c>
      <c r="D26" s="49" t="s">
        <v>58</v>
      </c>
      <c r="E26" s="50" t="s">
        <v>67</v>
      </c>
      <c r="F26" s="51" t="s">
        <v>59</v>
      </c>
      <c r="G26" s="52">
        <v>1</v>
      </c>
      <c r="H26" s="53">
        <v>0</v>
      </c>
      <c r="I26" s="54">
        <f>ROUND(ROUND(H26,2)*ROUND(G26,3),2)</f>
        <v>0</v>
      </c>
      <c r="O26" s="23">
        <f>(I26*21)/100</f>
        <v>0</v>
      </c>
      <c r="P26" s="23" t="s">
        <v>12</v>
      </c>
    </row>
    <row r="27" spans="1:17" x14ac:dyDescent="0.2">
      <c r="A27" s="56" t="s">
        <v>35</v>
      </c>
      <c r="E27" s="55" t="s">
        <v>5</v>
      </c>
    </row>
    <row r="28" spans="1:17" x14ac:dyDescent="0.2">
      <c r="A28" s="57" t="s">
        <v>36</v>
      </c>
      <c r="E28" s="58" t="s">
        <v>5</v>
      </c>
    </row>
    <row r="29" spans="1:17" x14ac:dyDescent="0.2">
      <c r="A29" s="23" t="s">
        <v>37</v>
      </c>
      <c r="E29" s="55" t="s">
        <v>5</v>
      </c>
    </row>
    <row r="30" spans="1:17" ht="25.5" x14ac:dyDescent="0.2">
      <c r="A30" s="49" t="s">
        <v>33</v>
      </c>
      <c r="B30" s="48">
        <v>6</v>
      </c>
      <c r="C30" s="74" t="s">
        <v>68</v>
      </c>
      <c r="D30" s="49" t="s">
        <v>58</v>
      </c>
      <c r="E30" s="50" t="s">
        <v>69</v>
      </c>
      <c r="F30" s="51" t="s">
        <v>59</v>
      </c>
      <c r="G30" s="52">
        <v>1</v>
      </c>
      <c r="H30" s="53">
        <v>0</v>
      </c>
      <c r="I30" s="54">
        <f>ROUND(ROUND(H30,2)*ROUND(G30,3),2)</f>
        <v>0</v>
      </c>
      <c r="O30" s="23">
        <f>(I30*21)/100</f>
        <v>0</v>
      </c>
      <c r="P30" s="23" t="s">
        <v>12</v>
      </c>
    </row>
    <row r="31" spans="1:17" x14ac:dyDescent="0.2">
      <c r="A31" s="56" t="s">
        <v>35</v>
      </c>
      <c r="E31" s="55" t="s">
        <v>5</v>
      </c>
    </row>
    <row r="32" spans="1:17" x14ac:dyDescent="0.2">
      <c r="A32" s="57" t="s">
        <v>36</v>
      </c>
      <c r="E32" s="58" t="s">
        <v>5</v>
      </c>
    </row>
    <row r="33" spans="1:16" x14ac:dyDescent="0.2">
      <c r="A33" s="23" t="s">
        <v>37</v>
      </c>
      <c r="E33" s="55" t="s">
        <v>5</v>
      </c>
    </row>
    <row r="34" spans="1:16" ht="25.5" x14ac:dyDescent="0.2">
      <c r="A34" s="49" t="s">
        <v>33</v>
      </c>
      <c r="B34" s="48">
        <v>7</v>
      </c>
      <c r="C34" s="74" t="s">
        <v>70</v>
      </c>
      <c r="D34" s="49" t="s">
        <v>58</v>
      </c>
      <c r="E34" s="50" t="s">
        <v>71</v>
      </c>
      <c r="F34" s="51" t="s">
        <v>59</v>
      </c>
      <c r="G34" s="52">
        <v>1</v>
      </c>
      <c r="H34" s="53">
        <v>0</v>
      </c>
      <c r="I34" s="54">
        <f>ROUND(ROUND(H34,2)*ROUND(G34,3),2)</f>
        <v>0</v>
      </c>
      <c r="O34" s="23">
        <f>(I34*21)/100</f>
        <v>0</v>
      </c>
      <c r="P34" s="23" t="s">
        <v>12</v>
      </c>
    </row>
    <row r="35" spans="1:16" x14ac:dyDescent="0.2">
      <c r="A35" s="56" t="s">
        <v>35</v>
      </c>
      <c r="E35" s="55" t="s">
        <v>5</v>
      </c>
    </row>
    <row r="36" spans="1:16" x14ac:dyDescent="0.2">
      <c r="A36" s="57" t="s">
        <v>36</v>
      </c>
      <c r="E36" s="58" t="s">
        <v>5</v>
      </c>
    </row>
    <row r="37" spans="1:16" x14ac:dyDescent="0.2">
      <c r="A37" s="23" t="s">
        <v>37</v>
      </c>
      <c r="E37" s="55" t="s">
        <v>5</v>
      </c>
    </row>
    <row r="38" spans="1:16" x14ac:dyDescent="0.2">
      <c r="A38" s="49" t="s">
        <v>33</v>
      </c>
      <c r="B38" s="48">
        <v>8</v>
      </c>
      <c r="C38" s="73" t="s">
        <v>82</v>
      </c>
      <c r="D38" s="49" t="s">
        <v>58</v>
      </c>
      <c r="E38" s="50" t="s">
        <v>72</v>
      </c>
      <c r="F38" s="51" t="s">
        <v>59</v>
      </c>
      <c r="G38" s="52">
        <v>1</v>
      </c>
      <c r="H38" s="53">
        <v>0</v>
      </c>
      <c r="I38" s="54">
        <f>ROUND(ROUND(H38,2)*ROUND(G38,3),2)</f>
        <v>0</v>
      </c>
      <c r="O38" s="23">
        <f>(I38*21)/100</f>
        <v>0</v>
      </c>
      <c r="P38" s="23" t="s">
        <v>12</v>
      </c>
    </row>
    <row r="39" spans="1:16" x14ac:dyDescent="0.2">
      <c r="A39" s="56" t="s">
        <v>35</v>
      </c>
      <c r="E39" s="55" t="s">
        <v>5</v>
      </c>
    </row>
    <row r="40" spans="1:16" x14ac:dyDescent="0.2">
      <c r="A40" s="57" t="s">
        <v>36</v>
      </c>
      <c r="E40" s="58" t="s">
        <v>5</v>
      </c>
    </row>
    <row r="41" spans="1:16" x14ac:dyDescent="0.2">
      <c r="A41" s="23" t="s">
        <v>37</v>
      </c>
      <c r="E41" s="55" t="s">
        <v>5</v>
      </c>
    </row>
    <row r="42" spans="1:16" ht="12.75" customHeight="1" x14ac:dyDescent="0.2">
      <c r="B42" s="59">
        <v>9</v>
      </c>
      <c r="C42" s="60" t="s">
        <v>73</v>
      </c>
      <c r="D42" s="49" t="s">
        <v>5</v>
      </c>
      <c r="E42" s="50" t="s">
        <v>74</v>
      </c>
      <c r="F42" s="61" t="s">
        <v>59</v>
      </c>
      <c r="G42" s="62">
        <v>1</v>
      </c>
      <c r="H42" s="63">
        <v>0</v>
      </c>
      <c r="I42" s="64">
        <f>ROUND(ROUND(H42,2)*ROUND(G42,3),2)</f>
        <v>0</v>
      </c>
      <c r="O42" s="23">
        <f>(I42*21)/100</f>
        <v>0</v>
      </c>
      <c r="P42" s="23" t="s">
        <v>12</v>
      </c>
    </row>
    <row r="43" spans="1:16" ht="135" customHeight="1" x14ac:dyDescent="0.2">
      <c r="E43" s="65" t="s">
        <v>75</v>
      </c>
    </row>
    <row r="44" spans="1:16" ht="12.75" customHeight="1" x14ac:dyDescent="0.2">
      <c r="E44" s="55"/>
    </row>
    <row r="45" spans="1:16" ht="12.75" customHeight="1" x14ac:dyDescent="0.2">
      <c r="E45" s="55" t="s">
        <v>76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68" hidden="1" customWidth="1"/>
    <col min="2" max="2" width="11.7109375" style="68" customWidth="1"/>
    <col min="3" max="3" width="14.7109375" style="68" customWidth="1"/>
    <col min="4" max="4" width="9.7109375" style="68" customWidth="1"/>
    <col min="5" max="5" width="70.7109375" style="68" customWidth="1"/>
    <col min="6" max="6" width="11.7109375" style="68" customWidth="1"/>
    <col min="7" max="9" width="16.7109375" style="68" customWidth="1"/>
    <col min="10" max="14" width="9.140625" style="68"/>
    <col min="15" max="16" width="9.140625" style="68" customWidth="1"/>
    <col min="17" max="17" width="10.7109375" style="68" customWidth="1"/>
    <col min="18" max="18" width="9.140625" style="68" customWidth="1"/>
    <col min="19" max="16384" width="9.140625" style="68"/>
  </cols>
  <sheetData>
    <row r="1" spans="1:18" ht="12.75" customHeight="1" x14ac:dyDescent="0.2">
      <c r="A1" s="68" t="s">
        <v>0</v>
      </c>
      <c r="B1" s="71"/>
      <c r="C1" s="71"/>
      <c r="D1" s="71"/>
      <c r="E1" s="71" t="s">
        <v>2</v>
      </c>
      <c r="F1" s="71"/>
      <c r="G1" s="71"/>
      <c r="H1" s="71"/>
      <c r="I1" s="71"/>
      <c r="P1" s="68" t="s">
        <v>11</v>
      </c>
    </row>
    <row r="2" spans="1:18" ht="24.95" customHeight="1" x14ac:dyDescent="0.2">
      <c r="B2" s="71"/>
      <c r="C2" s="71"/>
      <c r="D2" s="71"/>
      <c r="E2" s="1" t="s">
        <v>3</v>
      </c>
      <c r="F2" s="71"/>
      <c r="G2" s="71"/>
      <c r="H2" s="72"/>
      <c r="I2" s="72"/>
      <c r="O2" s="68">
        <f>0+O8+O13+O22+O35</f>
        <v>0</v>
      </c>
      <c r="P2" s="68" t="s">
        <v>11</v>
      </c>
    </row>
    <row r="3" spans="1:18" ht="15" customHeight="1" x14ac:dyDescent="0.25">
      <c r="A3" s="68" t="s">
        <v>1</v>
      </c>
      <c r="B3" s="4" t="s">
        <v>4</v>
      </c>
      <c r="C3" s="95"/>
      <c r="D3" s="96"/>
      <c r="E3" s="81" t="s">
        <v>79</v>
      </c>
      <c r="F3" s="71"/>
      <c r="G3" s="3"/>
      <c r="H3" s="2" t="s">
        <v>50</v>
      </c>
      <c r="I3" s="21">
        <f>0+I8+I13+I22+I35</f>
        <v>0</v>
      </c>
      <c r="O3" s="68" t="s">
        <v>8</v>
      </c>
      <c r="P3" s="68" t="s">
        <v>12</v>
      </c>
    </row>
    <row r="4" spans="1:18" ht="15" customHeight="1" x14ac:dyDescent="0.25">
      <c r="A4" s="68" t="s">
        <v>6</v>
      </c>
      <c r="B4" s="5" t="s">
        <v>7</v>
      </c>
      <c r="C4" s="97" t="s">
        <v>50</v>
      </c>
      <c r="D4" s="98"/>
      <c r="E4" s="6" t="s">
        <v>80</v>
      </c>
      <c r="F4" s="72"/>
      <c r="G4" s="72"/>
      <c r="H4" s="7"/>
      <c r="I4" s="7"/>
      <c r="O4" s="68" t="s">
        <v>9</v>
      </c>
      <c r="P4" s="68" t="s">
        <v>12</v>
      </c>
    </row>
    <row r="5" spans="1:18" ht="12.75" customHeight="1" x14ac:dyDescent="0.2">
      <c r="A5" s="94" t="s">
        <v>14</v>
      </c>
      <c r="B5" s="94" t="s">
        <v>16</v>
      </c>
      <c r="C5" s="94" t="s">
        <v>18</v>
      </c>
      <c r="D5" s="94" t="s">
        <v>19</v>
      </c>
      <c r="E5" s="94" t="s">
        <v>20</v>
      </c>
      <c r="F5" s="94" t="s">
        <v>22</v>
      </c>
      <c r="G5" s="94" t="s">
        <v>24</v>
      </c>
      <c r="H5" s="94" t="s">
        <v>26</v>
      </c>
      <c r="I5" s="94"/>
      <c r="O5" s="68" t="s">
        <v>10</v>
      </c>
      <c r="P5" s="68" t="s">
        <v>12</v>
      </c>
    </row>
    <row r="6" spans="1:18" ht="12.75" customHeight="1" x14ac:dyDescent="0.2">
      <c r="A6" s="94"/>
      <c r="B6" s="94"/>
      <c r="C6" s="94"/>
      <c r="D6" s="94"/>
      <c r="E6" s="94"/>
      <c r="F6" s="94"/>
      <c r="G6" s="94"/>
      <c r="H6" s="70" t="s">
        <v>27</v>
      </c>
      <c r="I6" s="70" t="s">
        <v>29</v>
      </c>
    </row>
    <row r="7" spans="1:18" ht="12.75" customHeight="1" x14ac:dyDescent="0.2">
      <c r="A7" s="70" t="s">
        <v>15</v>
      </c>
      <c r="B7" s="70" t="s">
        <v>17</v>
      </c>
      <c r="C7" s="70" t="s">
        <v>12</v>
      </c>
      <c r="D7" s="70" t="s">
        <v>11</v>
      </c>
      <c r="E7" s="70" t="s">
        <v>21</v>
      </c>
      <c r="F7" s="70" t="s">
        <v>23</v>
      </c>
      <c r="G7" s="70" t="s">
        <v>25</v>
      </c>
      <c r="H7" s="70" t="s">
        <v>28</v>
      </c>
      <c r="I7" s="70" t="s">
        <v>30</v>
      </c>
    </row>
    <row r="8" spans="1:18" ht="12.75" customHeight="1" x14ac:dyDescent="0.2">
      <c r="A8" s="7" t="s">
        <v>31</v>
      </c>
      <c r="B8" s="7"/>
      <c r="C8" s="82" t="s">
        <v>15</v>
      </c>
      <c r="D8" s="7"/>
      <c r="E8" s="20" t="s">
        <v>32</v>
      </c>
      <c r="F8" s="7"/>
      <c r="G8" s="7"/>
      <c r="H8" s="7"/>
      <c r="I8" s="83">
        <f>0+Q8</f>
        <v>0</v>
      </c>
      <c r="O8" s="68">
        <f>0+R8</f>
        <v>0</v>
      </c>
      <c r="Q8" s="69">
        <f>0+I9</f>
        <v>0</v>
      </c>
      <c r="R8" s="68">
        <f>0+O9</f>
        <v>0</v>
      </c>
    </row>
    <row r="9" spans="1:18" x14ac:dyDescent="0.2">
      <c r="A9" s="8" t="s">
        <v>33</v>
      </c>
      <c r="B9" s="84">
        <v>1</v>
      </c>
      <c r="C9" s="84" t="s">
        <v>85</v>
      </c>
      <c r="D9" s="85" t="s">
        <v>5</v>
      </c>
      <c r="E9" s="86" t="s">
        <v>86</v>
      </c>
      <c r="F9" s="13" t="s">
        <v>83</v>
      </c>
      <c r="G9" s="14">
        <v>88</v>
      </c>
      <c r="H9" s="15">
        <v>0</v>
      </c>
      <c r="I9" s="15">
        <f>ROUND(ROUND(H9,2)*ROUND(G9,3),2)</f>
        <v>0</v>
      </c>
      <c r="O9" s="68">
        <f>(I9*21)/100</f>
        <v>0</v>
      </c>
      <c r="P9" s="68" t="s">
        <v>12</v>
      </c>
    </row>
    <row r="10" spans="1:18" x14ac:dyDescent="0.2">
      <c r="A10" s="16" t="s">
        <v>35</v>
      </c>
      <c r="E10" s="17" t="s">
        <v>87</v>
      </c>
    </row>
    <row r="11" spans="1:18" x14ac:dyDescent="0.2">
      <c r="A11" s="18" t="s">
        <v>36</v>
      </c>
      <c r="E11" s="19" t="s">
        <v>120</v>
      </c>
    </row>
    <row r="12" spans="1:18" ht="25.5" x14ac:dyDescent="0.2">
      <c r="A12" s="68" t="s">
        <v>37</v>
      </c>
      <c r="E12" s="17" t="s">
        <v>84</v>
      </c>
    </row>
    <row r="13" spans="1:18" ht="12.75" customHeight="1" x14ac:dyDescent="0.2">
      <c r="A13" s="72" t="s">
        <v>31</v>
      </c>
      <c r="B13" s="72"/>
      <c r="C13" s="9" t="s">
        <v>17</v>
      </c>
      <c r="D13" s="72"/>
      <c r="E13" s="20" t="s">
        <v>88</v>
      </c>
      <c r="F13" s="72"/>
      <c r="G13" s="72"/>
      <c r="H13" s="72"/>
      <c r="I13" s="10">
        <f>0+Q13</f>
        <v>0</v>
      </c>
      <c r="O13" s="68">
        <f>0+R13</f>
        <v>0</v>
      </c>
      <c r="Q13" s="69">
        <f>0+I14+I18</f>
        <v>0</v>
      </c>
      <c r="R13" s="68">
        <f>0+O14+O18</f>
        <v>0</v>
      </c>
    </row>
    <row r="14" spans="1:18" ht="25.5" x14ac:dyDescent="0.2">
      <c r="A14" s="8" t="s">
        <v>33</v>
      </c>
      <c r="B14" s="84">
        <v>2</v>
      </c>
      <c r="C14" s="84" t="s">
        <v>92</v>
      </c>
      <c r="D14" s="85" t="s">
        <v>5</v>
      </c>
      <c r="E14" s="86" t="s">
        <v>93</v>
      </c>
      <c r="F14" s="13" t="s">
        <v>89</v>
      </c>
      <c r="G14" s="14">
        <v>40</v>
      </c>
      <c r="H14" s="15">
        <v>0</v>
      </c>
      <c r="I14" s="15">
        <f>ROUND(ROUND(H14,2)*ROUND(G14,3),2)</f>
        <v>0</v>
      </c>
      <c r="O14" s="68">
        <f>(I14*21)/100</f>
        <v>0</v>
      </c>
      <c r="P14" s="68" t="s">
        <v>12</v>
      </c>
    </row>
    <row r="15" spans="1:18" x14ac:dyDescent="0.2">
      <c r="A15" s="16" t="s">
        <v>35</v>
      </c>
      <c r="E15" s="17" t="s">
        <v>91</v>
      </c>
    </row>
    <row r="16" spans="1:18" x14ac:dyDescent="0.2">
      <c r="A16" s="18" t="s">
        <v>36</v>
      </c>
      <c r="E16" s="19" t="s">
        <v>114</v>
      </c>
    </row>
    <row r="17" spans="1:18" ht="63.75" x14ac:dyDescent="0.2">
      <c r="A17" s="68" t="s">
        <v>37</v>
      </c>
      <c r="E17" s="17" t="s">
        <v>90</v>
      </c>
    </row>
    <row r="18" spans="1:18" x14ac:dyDescent="0.2">
      <c r="A18" s="8" t="s">
        <v>33</v>
      </c>
      <c r="B18" s="84">
        <v>3</v>
      </c>
      <c r="C18" s="84" t="s">
        <v>95</v>
      </c>
      <c r="D18" s="85" t="s">
        <v>5</v>
      </c>
      <c r="E18" s="86" t="s">
        <v>96</v>
      </c>
      <c r="F18" s="13" t="s">
        <v>89</v>
      </c>
      <c r="G18" s="14">
        <v>20</v>
      </c>
      <c r="H18" s="15">
        <v>0</v>
      </c>
      <c r="I18" s="15">
        <f>ROUND(ROUND(H18,2)*ROUND(G18,3),2)</f>
        <v>0</v>
      </c>
      <c r="O18" s="68">
        <f>(I18*21)/100</f>
        <v>0</v>
      </c>
      <c r="P18" s="68" t="s">
        <v>12</v>
      </c>
    </row>
    <row r="19" spans="1:18" x14ac:dyDescent="0.2">
      <c r="A19" s="16" t="s">
        <v>35</v>
      </c>
      <c r="E19" s="75" t="s">
        <v>121</v>
      </c>
    </row>
    <row r="20" spans="1:18" x14ac:dyDescent="0.2">
      <c r="A20" s="18" t="s">
        <v>36</v>
      </c>
      <c r="E20" s="19" t="s">
        <v>113</v>
      </c>
    </row>
    <row r="21" spans="1:18" ht="63.75" x14ac:dyDescent="0.2">
      <c r="A21" s="68" t="s">
        <v>37</v>
      </c>
      <c r="E21" s="17" t="s">
        <v>90</v>
      </c>
    </row>
    <row r="22" spans="1:18" ht="12.75" customHeight="1" x14ac:dyDescent="0.2">
      <c r="A22" s="72" t="s">
        <v>31</v>
      </c>
      <c r="B22" s="72"/>
      <c r="C22" s="9" t="s">
        <v>23</v>
      </c>
      <c r="D22" s="72"/>
      <c r="E22" s="20" t="s">
        <v>97</v>
      </c>
      <c r="F22" s="72"/>
      <c r="G22" s="72"/>
      <c r="H22" s="72"/>
      <c r="I22" s="10">
        <f>0+Q22</f>
        <v>0</v>
      </c>
      <c r="O22" s="68">
        <f>0+R22</f>
        <v>0</v>
      </c>
      <c r="Q22" s="69">
        <f>0+I23+I27+I31</f>
        <v>0</v>
      </c>
      <c r="R22" s="68">
        <f>0+O23+O27+O31</f>
        <v>0</v>
      </c>
    </row>
    <row r="23" spans="1:18" x14ac:dyDescent="0.2">
      <c r="A23" s="8" t="s">
        <v>33</v>
      </c>
      <c r="B23" s="84">
        <v>4</v>
      </c>
      <c r="C23" s="84" t="s">
        <v>99</v>
      </c>
      <c r="D23" s="85" t="s">
        <v>5</v>
      </c>
      <c r="E23" s="86" t="s">
        <v>100</v>
      </c>
      <c r="F23" s="13" t="s">
        <v>34</v>
      </c>
      <c r="G23" s="14">
        <v>400</v>
      </c>
      <c r="H23" s="15">
        <v>0</v>
      </c>
      <c r="I23" s="15">
        <f>ROUND(ROUND(H23,2)*ROUND(G23,3),2)</f>
        <v>0</v>
      </c>
      <c r="O23" s="68">
        <f>(I23*21)/100</f>
        <v>0</v>
      </c>
      <c r="P23" s="68" t="s">
        <v>12</v>
      </c>
    </row>
    <row r="24" spans="1:18" x14ac:dyDescent="0.2">
      <c r="A24" s="16" t="s">
        <v>35</v>
      </c>
      <c r="E24" s="75" t="s">
        <v>119</v>
      </c>
    </row>
    <row r="25" spans="1:18" x14ac:dyDescent="0.2">
      <c r="A25" s="18" t="s">
        <v>36</v>
      </c>
      <c r="E25" s="19" t="s">
        <v>117</v>
      </c>
    </row>
    <row r="26" spans="1:18" ht="51" x14ac:dyDescent="0.2">
      <c r="A26" s="68" t="s">
        <v>37</v>
      </c>
      <c r="E26" s="17" t="s">
        <v>98</v>
      </c>
    </row>
    <row r="27" spans="1:18" x14ac:dyDescent="0.2">
      <c r="A27" s="8" t="s">
        <v>33</v>
      </c>
      <c r="B27" s="84">
        <v>5</v>
      </c>
      <c r="C27" s="84" t="s">
        <v>101</v>
      </c>
      <c r="D27" s="85" t="s">
        <v>5</v>
      </c>
      <c r="E27" s="86" t="s">
        <v>102</v>
      </c>
      <c r="F27" s="13" t="s">
        <v>34</v>
      </c>
      <c r="G27" s="14">
        <v>400</v>
      </c>
      <c r="H27" s="15">
        <v>0</v>
      </c>
      <c r="I27" s="15">
        <f>ROUND(ROUND(H27,2)*ROUND(G27,3),2)</f>
        <v>0</v>
      </c>
      <c r="O27" s="68">
        <f>(I27*21)/100</f>
        <v>0</v>
      </c>
      <c r="P27" s="68" t="s">
        <v>12</v>
      </c>
    </row>
    <row r="28" spans="1:18" x14ac:dyDescent="0.2">
      <c r="A28" s="16" t="s">
        <v>35</v>
      </c>
      <c r="E28" s="17" t="s">
        <v>103</v>
      </c>
    </row>
    <row r="29" spans="1:18" x14ac:dyDescent="0.2">
      <c r="A29" s="18" t="s">
        <v>36</v>
      </c>
      <c r="E29" s="19" t="s">
        <v>117</v>
      </c>
    </row>
    <row r="30" spans="1:18" ht="140.25" x14ac:dyDescent="0.2">
      <c r="A30" s="68" t="s">
        <v>37</v>
      </c>
      <c r="E30" s="17" t="s">
        <v>104</v>
      </c>
    </row>
    <row r="31" spans="1:18" x14ac:dyDescent="0.2">
      <c r="A31" s="8" t="s">
        <v>33</v>
      </c>
      <c r="B31" s="84">
        <v>6</v>
      </c>
      <c r="C31" s="84" t="s">
        <v>105</v>
      </c>
      <c r="D31" s="85" t="s">
        <v>5</v>
      </c>
      <c r="E31" s="86" t="s">
        <v>106</v>
      </c>
      <c r="F31" s="13" t="s">
        <v>34</v>
      </c>
      <c r="G31" s="14">
        <v>800</v>
      </c>
      <c r="H31" s="15">
        <v>0</v>
      </c>
      <c r="I31" s="15">
        <f>ROUND(ROUND(H31,2)*ROUND(G31,3),2)</f>
        <v>0</v>
      </c>
      <c r="O31" s="68">
        <f>(I31*21)/100</f>
        <v>0</v>
      </c>
      <c r="P31" s="68" t="s">
        <v>12</v>
      </c>
    </row>
    <row r="32" spans="1:18" x14ac:dyDescent="0.2">
      <c r="A32" s="16" t="s">
        <v>35</v>
      </c>
      <c r="E32" s="75" t="s">
        <v>115</v>
      </c>
    </row>
    <row r="33" spans="1:18" ht="38.25" x14ac:dyDescent="0.2">
      <c r="A33" s="18" t="s">
        <v>36</v>
      </c>
      <c r="E33" s="19" t="s">
        <v>116</v>
      </c>
    </row>
    <row r="34" spans="1:18" ht="140.25" x14ac:dyDescent="0.2">
      <c r="A34" s="68" t="s">
        <v>37</v>
      </c>
      <c r="E34" s="17" t="s">
        <v>104</v>
      </c>
    </row>
    <row r="35" spans="1:18" ht="12.75" customHeight="1" x14ac:dyDescent="0.2">
      <c r="A35" s="72" t="s">
        <v>31</v>
      </c>
      <c r="B35" s="72"/>
      <c r="C35" s="9" t="s">
        <v>28</v>
      </c>
      <c r="D35" s="72"/>
      <c r="E35" s="20" t="s">
        <v>38</v>
      </c>
      <c r="F35" s="72"/>
      <c r="G35" s="72"/>
      <c r="H35" s="72"/>
      <c r="I35" s="10">
        <f>0+Q35</f>
        <v>0</v>
      </c>
      <c r="O35" s="68">
        <f>0+R35</f>
        <v>0</v>
      </c>
      <c r="Q35" s="69">
        <f>0+I36+I40</f>
        <v>0</v>
      </c>
      <c r="R35" s="68">
        <f>0+O36+O40</f>
        <v>0</v>
      </c>
    </row>
    <row r="36" spans="1:18" x14ac:dyDescent="0.2">
      <c r="A36" s="8" t="s">
        <v>33</v>
      </c>
      <c r="B36" s="84">
        <v>7</v>
      </c>
      <c r="C36" s="84" t="s">
        <v>107</v>
      </c>
      <c r="D36" s="85" t="s">
        <v>5</v>
      </c>
      <c r="E36" s="86" t="s">
        <v>108</v>
      </c>
      <c r="F36" s="13" t="s">
        <v>94</v>
      </c>
      <c r="G36" s="14">
        <v>16</v>
      </c>
      <c r="H36" s="15">
        <v>0</v>
      </c>
      <c r="I36" s="15">
        <f>ROUND(ROUND(H36,2)*ROUND(G36,3),2)</f>
        <v>0</v>
      </c>
      <c r="O36" s="68">
        <f>(I36*21)/100</f>
        <v>0</v>
      </c>
      <c r="P36" s="68" t="s">
        <v>12</v>
      </c>
    </row>
    <row r="37" spans="1:18" x14ac:dyDescent="0.2">
      <c r="A37" s="16" t="s">
        <v>35</v>
      </c>
      <c r="E37" s="17" t="s">
        <v>5</v>
      </c>
    </row>
    <row r="38" spans="1:18" ht="38.25" x14ac:dyDescent="0.2">
      <c r="A38" s="18" t="s">
        <v>36</v>
      </c>
      <c r="E38" s="19" t="s">
        <v>118</v>
      </c>
    </row>
    <row r="39" spans="1:18" ht="25.5" x14ac:dyDescent="0.2">
      <c r="A39" s="68" t="s">
        <v>37</v>
      </c>
      <c r="E39" s="17" t="s">
        <v>109</v>
      </c>
    </row>
    <row r="40" spans="1:18" x14ac:dyDescent="0.2">
      <c r="A40" s="8" t="s">
        <v>33</v>
      </c>
      <c r="B40" s="84">
        <v>8</v>
      </c>
      <c r="C40" s="84" t="s">
        <v>110</v>
      </c>
      <c r="D40" s="85" t="s">
        <v>5</v>
      </c>
      <c r="E40" s="86" t="s">
        <v>111</v>
      </c>
      <c r="F40" s="13" t="s">
        <v>94</v>
      </c>
      <c r="G40" s="14">
        <v>16</v>
      </c>
      <c r="H40" s="15">
        <v>0</v>
      </c>
      <c r="I40" s="15">
        <f>ROUND(ROUND(H40,2)*ROUND(G40,3),2)</f>
        <v>0</v>
      </c>
      <c r="O40" s="68">
        <f>(I40*21)/100</f>
        <v>0</v>
      </c>
      <c r="P40" s="68" t="s">
        <v>12</v>
      </c>
    </row>
    <row r="41" spans="1:18" x14ac:dyDescent="0.2">
      <c r="A41" s="16" t="s">
        <v>35</v>
      </c>
      <c r="E41" s="17" t="s">
        <v>5</v>
      </c>
    </row>
    <row r="42" spans="1:18" ht="38.25" x14ac:dyDescent="0.2">
      <c r="A42" s="18" t="s">
        <v>36</v>
      </c>
      <c r="E42" s="19" t="s">
        <v>118</v>
      </c>
    </row>
    <row r="43" spans="1:18" ht="38.25" x14ac:dyDescent="0.2">
      <c r="A43" s="68" t="s">
        <v>37</v>
      </c>
      <c r="E43" s="17" t="s">
        <v>112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39370078740157483" right="0.39370078740157483" top="0.78740157480314965" bottom="0.39370078740157483" header="0.51181102362204722" footer="0.51181102362204722"/>
  <pageSetup paperSize="9" scale="8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2022-05-05T06:58:37Z</cp:lastPrinted>
  <dcterms:created xsi:type="dcterms:W3CDTF">2022-04-28T07:44:59Z</dcterms:created>
  <dcterms:modified xsi:type="dcterms:W3CDTF">2022-05-16T08:58:58Z</dcterms:modified>
  <cp:category/>
  <cp:contentStatus/>
</cp:coreProperties>
</file>